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vid37dt\TRIM\Offline Records (PT)\CSF 2020-21 Annual ~ CORPORATE FINANCE - Trust Management - Community Support Fund\"/>
    </mc:Choice>
  </mc:AlternateContent>
  <xr:revisionPtr revIDLastSave="0" documentId="13_ncr:1_{D1C22659-3075-4D76-9881-EF87ED358E59}" xr6:coauthVersionLast="47" xr6:coauthVersionMax="47" xr10:uidLastSave="{00000000-0000-0000-0000-000000000000}"/>
  <bookViews>
    <workbookView xWindow="-108" yWindow="-108" windowWidth="41496" windowHeight="16896" firstSheet="1" activeTab="1" xr2:uid="{00000000-000D-0000-FFFF-FFFF00000000}"/>
  </bookViews>
  <sheets>
    <sheet name="Department" sheetId="2" state="hidden" r:id="rId1"/>
    <sheet name="Attachment 3" sheetId="1" r:id="rId2"/>
  </sheets>
  <definedNames>
    <definedName name="_xlnm._FilterDatabase" localSheetId="0" hidden="1">Department!$A$1:$A$10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F14" i="1"/>
  <c r="F17" i="1"/>
  <c r="F39" i="1"/>
  <c r="F8" i="1"/>
  <c r="F5" i="1"/>
  <c r="F35" i="1"/>
  <c r="F41" i="1"/>
  <c r="F28" i="1"/>
  <c r="F46" i="1" l="1"/>
  <c r="F48" i="1" s="1"/>
</calcChain>
</file>

<file path=xl/sharedStrings.xml><?xml version="1.0" encoding="utf-8"?>
<sst xmlns="http://schemas.openxmlformats.org/spreadsheetml/2006/main" count="169" uniqueCount="133">
  <si>
    <t>Project Name</t>
  </si>
  <si>
    <t>Project Description</t>
  </si>
  <si>
    <t>Purpose</t>
  </si>
  <si>
    <t>Location</t>
  </si>
  <si>
    <t>Relocation of Community Radio Station PBS 106.7 FM</t>
  </si>
  <si>
    <t>PBS 106.7FM are relocating to Collingwood Yards/Collingwood Arts Precinct (CAP). The funding will cover relocation costs and fit-out of the new space.</t>
  </si>
  <si>
    <t>Arts and Tourism</t>
  </si>
  <si>
    <t>City of Yarra</t>
  </si>
  <si>
    <t>Chadstone Calisthenics Club – New Roof</t>
  </si>
  <si>
    <t>The Chadstone Calisthenics Club Practice Hall has an aging roof which includes asbestos and leaks. This project will replace the existing roof with a new steel roof.</t>
  </si>
  <si>
    <t>Sport and Recreation</t>
  </si>
  <si>
    <t>Monash City Council</t>
  </si>
  <si>
    <t>These developments feature various upgrade works to improve the functionality, accessibility and capacity of the existing sport and recreation facilitates for the community.</t>
  </si>
  <si>
    <t>Statewide</t>
  </si>
  <si>
    <t>Eastwood Bowls Club Greens Revitalisation Project</t>
  </si>
  <si>
    <t>Remove old and torn edging from around the Bank of the Bowling Green and Ditch Wall. Replace and install with new synthetic surface to this area.</t>
  </si>
  <si>
    <t>Maroondah City Council</t>
  </si>
  <si>
    <t>Queenscliff Cultural Hub</t>
  </si>
  <si>
    <t>Redevelop and consolidate the current Queenscliff Visitor Information Centre, the Queenscliff Library and the Queenscliff Heritage Museum into an integrated space creating a destination for both locals and visitors.</t>
  </si>
  <si>
    <t>Community Facilities</t>
  </si>
  <si>
    <t>Borough of Queenscliffe</t>
  </si>
  <si>
    <t>Funding ($)</t>
  </si>
  <si>
    <t>Department</t>
  </si>
  <si>
    <t>Department of Jobs, Precincts and Regions</t>
  </si>
  <si>
    <t>Extension for Northern Futures</t>
  </si>
  <si>
    <t>The project supports a six-month extension of activities of an education to employment program, Northern Futures, and is focussed on the northern suburbs of Geelong. The program addresses the need for appropriately skilled employees in the workforce, as identified by growth industries such as health and community services (Barwon Health, Epworth, Disability and Aged Care organisations), professional and insurance-based services (TAC, Worksafe, NDIA, public service) and food and fibre.</t>
  </si>
  <si>
    <t>Community Services</t>
  </si>
  <si>
    <t>City of Greater Geelong</t>
  </si>
  <si>
    <t>Regional Development Victoria – Install Lighting at Lake Wendouree and Victoria Park in Ballarat</t>
  </si>
  <si>
    <t>Installation of pedestrian lighting around the Lake Wendouree Moneghetti track to increase community safety, to enable expanded use and support growth of evening-based events and tourism opportunities around the lake at the centre of Ballarat. A lighting link from the lake to the running track in Victoria Park will also be included.</t>
  </si>
  <si>
    <t>City of Ballarat</t>
  </si>
  <si>
    <t>Kinglake Town Centre Streetscape Renewal</t>
  </si>
  <si>
    <t>The project involves improvements to the streetscape, roadworks, drainage, footpaths, car parking and landscaping along the Kinglake-Whittlesea Road.  The works are to occur within the main retail precinct of Kinglake township bounded by Capel Street and the Heidelberg Kinglake Road intersection.</t>
  </si>
  <si>
    <t>Shire of Murrindindi</t>
  </si>
  <si>
    <t>Reclink</t>
  </si>
  <si>
    <t>The Reclink Australia’s ACTiVIC program is a placed-based community led program utilising sport, recreation, and arts programs to engage people experiencing disadvantage including alcohol and drug addiction, domestic violence, homelessness, long-term unemployment and mental health illness.</t>
  </si>
  <si>
    <t>Casey, Greater Dandenong, Brimbank, Wyndham, Melton, Broadmeadows, Flemington, Kensington, West Heidelberg and Geelong</t>
  </si>
  <si>
    <t>The Baker Heart and Diabetes Institute – Purchase Research Equipment</t>
  </si>
  <si>
    <t>Funding for the provision of equipment to enable undertaking of studies in the new HeartWest research facility in Hoppers Crossing. Installation and use of equipment to enable conduct of the PERCEIVE COVID-19 Study and Risk Guided DMP two-year trial.</t>
  </si>
  <si>
    <t>City of Wyndham</t>
  </si>
  <si>
    <t>Total Expenditure for DJPR</t>
  </si>
  <si>
    <t>Department of Jobs, Precincts and Regions (DJPR)</t>
  </si>
  <si>
    <t>Department of Transport</t>
  </si>
  <si>
    <t>Department of Justice and Community Safety</t>
  </si>
  <si>
    <t>Department of Education and Training</t>
  </si>
  <si>
    <t>Department of Environment, Land, Water and Planning</t>
  </si>
  <si>
    <t>Department of Premier and Cabinet</t>
  </si>
  <si>
    <t xml:space="preserve">Department of Health </t>
  </si>
  <si>
    <t>Department of Families, Fairness and Housing</t>
  </si>
  <si>
    <t>Department of Treasury and Finance</t>
  </si>
  <si>
    <t>Enabling Vulnerable Students to Get to School</t>
  </si>
  <si>
    <t>Return of unspent funds from funding in 2019-20 financial year.</t>
  </si>
  <si>
    <t>Melbourne</t>
  </si>
  <si>
    <t>Department of Justice and Community Safety (DJCS)</t>
  </si>
  <si>
    <t>Three Community Legal Centres in Gippsland</t>
  </si>
  <si>
    <t>East Gippsland Shire Council and Wellington Shire Council</t>
  </si>
  <si>
    <t>Mothers and Babies Engaging and Living Safety (MABELS) Program</t>
  </si>
  <si>
    <t xml:space="preserve">The MABELS program seeks to provide an early intervention response to family violence within the Maternal and Child Health space by improving the responses of maternal and child health, legal, family violence and support services in a co-ordinated and integrated manner.  </t>
  </si>
  <si>
    <t>Maroondah Yarra Ranges Shire</t>
  </si>
  <si>
    <t>Gippsland Community Legal Centre provides legal information and help to people in the Gippsland and East Gippsland communities. Victorian Aboriginal Legal Service and Djirra support members of various Aboriginal communities in the same area to access culturally safe legal assistance and information. These communities are spread over a wide geographic area and in some remote parts of the state. Funding is used to support continued service delivery and bushfire recovery work in East Gippsland region through purchase of vehicles, ICT upgrades and office premises fit out.</t>
  </si>
  <si>
    <t>WEstJustice – Extended My Name Project</t>
  </si>
  <si>
    <t>The My Name Project is a joint project between WEstJustice and the Registry of Births, Deaths and Marriages (BDM). The project provides legal assistance to resettled humanitarian entrants who are adversely affected by differing naming practices. By resolving issues of naming and identity, the affected individuals are better able to access essential services. The service has been successfully piloted and evaluated. The extension of funding in 2020-21 will enable the project to continue to deliver benefits to affected individuals within relevant communities and reinforce the value of the partnership with BDM.</t>
  </si>
  <si>
    <t>The VRGF is a statutory authority with the mission to improve the health and wellbeing of Victorians by working with our communities and government to deliver effective, evidence-based initiatives and innovative approaches to prevent gambling harm and provide support for those seeking help.</t>
  </si>
  <si>
    <t>Tackling Problem Gambling</t>
  </si>
  <si>
    <t>The Eastern Community Legal Centre Yarra Ranges Branch and the Hume Riverina Community Legal Service</t>
  </si>
  <si>
    <t>Eastern Community Legal Centre and Hume Riverina Community Legal Service provide legal information, initial advice and ongoing assistance to disadvantaged Victorians. They have sought funding for IT upgrades and the purchase of a vehicle to help with delivering services to more distance locations. Hume Riverina has also sought funding for solar panels for offices in Wodonga and Wangaratta to reduce utility bills and gain energy efficiencies.</t>
  </si>
  <si>
    <t>Yarra Ranges Shire, City of Wodonga, and Shire of Wangaratta</t>
  </si>
  <si>
    <t>Cape Paterson Lifesaving Club</t>
  </si>
  <si>
    <t>This project involves demolition of the existing clubhouse and construction of a new building on the same site which will be structurally sound and safe to accommodate the growing member and visitor numbers.</t>
  </si>
  <si>
    <t>Bass Coast Shire</t>
  </si>
  <si>
    <t>Total Expenditure for DJCS</t>
  </si>
  <si>
    <t>Department of Education and Training (DET)</t>
  </si>
  <si>
    <t xml:space="preserve">This project supports the Kalparrin Early Childhood Intervention Centre to upgrade and expand its available therapy rooms for children with disabilities and developmental delays and their therapists, to remodel their waiting area, and to undertake refurbishment works for resolving significant repair and maintenance requirements to the existing facility.  </t>
  </si>
  <si>
    <t>City of Banyule</t>
  </si>
  <si>
    <t>Kalparrin Early Childhood Intervention Centre</t>
  </si>
  <si>
    <t>Total Expenditure for DET</t>
  </si>
  <si>
    <t>Department of Environment, Land, Water and Planning (DELWP)</t>
  </si>
  <si>
    <t>Friends of Waurn Ponds Creek have been gathering and working on the creek reserve since the early 2000s. This project supports the Group to improve and upgrade their trailer with a canopy and storage units. The Torquay and District Landcare Group (TDLG) is committed to sustainable management of local natural resource assets. The TDLG will undertake four activities with this grant, including revegetating part of the Spring Creek corridor and Freshwater Creek as well as other education events.</t>
  </si>
  <si>
    <t>City of Greater Geelong and Surf Coast Shire</t>
  </si>
  <si>
    <t>Funding supports five native wildlife projects through the purchase of supplies, equipment, and improvements to shelters.</t>
  </si>
  <si>
    <t>Total Expenditure for DELWP</t>
  </si>
  <si>
    <t>Department of Premier and Cabinet (DPC)</t>
  </si>
  <si>
    <t>Aborigines Advancement League</t>
  </si>
  <si>
    <t>This project supports the Aborigines Advancement League with office upgrades and financial administration, enabling the organisation to maintain its precedent and legacy in delivering high standard services and programs to Aboriginal Victorians in a culturally safe, welcoming, and trusted environment.</t>
  </si>
  <si>
    <t>City of Darebin</t>
  </si>
  <si>
    <t xml:space="preserve">An annual payment of $1 million from the CSF to the Community Advancement Fund, which supports community advancement projects as determined by the Premier. </t>
  </si>
  <si>
    <t>Community services</t>
  </si>
  <si>
    <t>The Local History Grants Program supports the efforts of the many individuals and groups that collect and preserve the materials and memories from Victoria's past. The Victorian Community History Awards are held annually to recognise the contributions made by the Victorians in the preservation of the State's history.</t>
  </si>
  <si>
    <t>Total Expenditure for DPC</t>
  </si>
  <si>
    <t>Department of Health (DH)</t>
  </si>
  <si>
    <t>Department of Transport (DT)</t>
  </si>
  <si>
    <t>Total Expenditure for DT</t>
  </si>
  <si>
    <t>Rumabalara Elders Facility – Bus Purchase</t>
  </si>
  <si>
    <t>Funding supported the purchase of a fit for purpose bus to transport disabled and elderly residents for outings in the Goulburn Valley Region.</t>
  </si>
  <si>
    <t>City of Greater Shepparton</t>
  </si>
  <si>
    <t>Connect Community and Health - Pilot Dental Screening Program for Children from 2 years old</t>
  </si>
  <si>
    <t>The program aims to improve the oral health of preschool children and their families in early childhood settings through oral health promotion initiatives, e.g. promote the Smiles 4 Miles Program’s key oral health messages, Clean Well, Eat Well and Drink Well.</t>
  </si>
  <si>
    <t>City of Glen Eira</t>
  </si>
  <si>
    <t>Total Expenditure for DH</t>
  </si>
  <si>
    <t>Department of Families, Fairness and Housing (DFFH)</t>
  </si>
  <si>
    <t>La Trobe University – Modern Greek Language Program</t>
  </si>
  <si>
    <t>This program will support La Trobe University to establish 10 scholarships for students undertaking the Modern Greek Language Program in 2021/22. Funding for these scholarships coincides with the bicentenary of Greece’s independence. The 10 scholarships will provide recipients a one-off payment of $4 000 to support their studies.</t>
  </si>
  <si>
    <t>Banyule City Council</t>
  </si>
  <si>
    <t>Home Stretch Trial</t>
  </si>
  <si>
    <t>Through Home Stretch, young people, their kinship and foster carers have the option of the young person remaining with their carer up to the age of 21 years, supported by an allowance. Young people transitioning to an independent living option are eligible for an allowance to support them with their housing costs up to 21 years of age. As well as an allowance for accommodation, case work support and flexible funding is also provided to facilitate the young person's access to education, employment, health and wellbeing supports, to help them reach their goals for independence.</t>
  </si>
  <si>
    <t>St Kilda Gatehouse – Young Women’s Project</t>
  </si>
  <si>
    <t xml:space="preserve">In 2015 St Kilda Gatehouse launched the Young Women’s Project (YWP) in Dandenong, with the aim of providing a safety net for vulnerable young women, building connections, and opening the way for alternative and more positive, healthy, and pro-social pathways. The YWP provides a holistic model of intervention to address the specific needs of these vulnerable young women to aid their recovery. The program seeks to build resilience, improve coping skills, and ensure young women are directed into the supports and services they need to gain confidence and increase safety and community connectedness.  </t>
  </si>
  <si>
    <t>City of Greater Dandenong</t>
  </si>
  <si>
    <t>Hampton East Estate Scarborough Playground Flooring Replacement</t>
  </si>
  <si>
    <t>The Hampton East Playground flooring replacement work is designed to assist in the redevelopment of the Hampton East Estate. This is in line with DFFH’s responsibility for managing the maintenance to department properties and facilities under its Physical Improvements Program, on behalf of the Director of Housing. This includes the identification and replacement of faulty or broken elements to ensure risks are mitigated and the play space provides a safe area for all residents of the estates.</t>
  </si>
  <si>
    <t>Youth</t>
  </si>
  <si>
    <t>City of Bayside</t>
  </si>
  <si>
    <t xml:space="preserve">An annual payment of one day's revenue of the CSF to the Victorian Veterans Fund by 1 September. </t>
  </si>
  <si>
    <t>Total Expenditure for DFFH</t>
  </si>
  <si>
    <t>Department of Treasury and Finance (DTF)</t>
  </si>
  <si>
    <t>Hanging Rock Cricket Club – Replacement of Contents Damaged due to Vandalism</t>
  </si>
  <si>
    <t>Funding has assisted the Hanging Rock Cricket Club to restore their clubrooms that were damaged due to an incidence of vandalism.</t>
  </si>
  <si>
    <t>Shire of Macedon Ranges</t>
  </si>
  <si>
    <t>Community Group Mums in Darebin Training</t>
  </si>
  <si>
    <t>Support for the community group to access mental health first aid training for the volunteer moderators who provide support for mothers in need.</t>
  </si>
  <si>
    <t>Olivia’s Place</t>
  </si>
  <si>
    <t>Total Expenditure for DTF</t>
  </si>
  <si>
    <t>Total CSF grant expense</t>
  </si>
  <si>
    <t>Add CSF administration expense</t>
  </si>
  <si>
    <t>Total CSF operating expense in 2020-21</t>
  </si>
  <si>
    <t>Community Advancement Fund</t>
  </si>
  <si>
    <t>Public Records Office Victorian Grants Awards Programs</t>
  </si>
  <si>
    <t>Five Projects Support Victoria’s Native Wildlife</t>
  </si>
  <si>
    <t>Two Landcare Groups in South Barwon</t>
  </si>
  <si>
    <t>ANZAC Day Revenue to Victorian Veterans' Fund</t>
  </si>
  <si>
    <t>Community Sport and Recreation Infrastructure Projects</t>
  </si>
  <si>
    <t>Victorian Responsible Gambling Foundation (VRGF) 2019-20 to 2022-23</t>
  </si>
  <si>
    <t>Attachment 3 - CSF 2020-21 Expenditure to Department by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</si>
</sst>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u/>
      <sz val="18"/>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0.499984740745262"/>
        <bgColor indexed="64"/>
      </patternFill>
    </fill>
  </fills>
  <borders count="1">
    <border>
      <left/>
      <right/>
      <top/>
      <bottom/>
      <diagonal/>
    </border>
  </borders>
  <cellStyleXfs count="1">
    <xf numFmtId="0" fontId="0" fillId="0" borderId="0"/>
  </cellStyleXfs>
  <cellXfs count="26">
    <xf numFmtId="0" fontId="0" fillId="0" borderId="0" xfId="0"/>
    <xf numFmtId="41" fontId="0" fillId="0" borderId="0" xfId="0" applyNumberFormat="1"/>
    <xf numFmtId="0" fontId="2" fillId="0" borderId="0" xfId="0" applyFont="1"/>
    <xf numFmtId="0" fontId="0" fillId="0" borderId="0" xfId="0" applyFont="1"/>
    <xf numFmtId="0" fontId="2" fillId="2" borderId="0" xfId="0" applyFont="1" applyFill="1"/>
    <xf numFmtId="0" fontId="0" fillId="2" borderId="0" xfId="0" applyFont="1" applyFill="1"/>
    <xf numFmtId="0" fontId="0" fillId="2" borderId="0" xfId="0" applyFont="1" applyFill="1" applyAlignment="1">
      <alignment wrapText="1"/>
    </xf>
    <xf numFmtId="41" fontId="2" fillId="2" borderId="0" xfId="0" applyNumberFormat="1" applyFont="1" applyFill="1"/>
    <xf numFmtId="0" fontId="2" fillId="2" borderId="0" xfId="0" applyFont="1" applyFill="1" applyAlignment="1">
      <alignment wrapText="1"/>
    </xf>
    <xf numFmtId="0" fontId="2" fillId="0" borderId="0" xfId="0" applyFont="1" applyFill="1"/>
    <xf numFmtId="0" fontId="0" fillId="0" borderId="0" xfId="0" applyFont="1" applyAlignment="1">
      <alignment horizontal="left" wrapText="1"/>
    </xf>
    <xf numFmtId="0" fontId="3" fillId="0" borderId="0" xfId="0" applyFont="1"/>
    <xf numFmtId="0" fontId="0" fillId="0" borderId="0" xfId="0" applyAlignment="1">
      <alignment vertical="top" wrapText="1"/>
    </xf>
    <xf numFmtId="0" fontId="0" fillId="0" borderId="0" xfId="0" applyAlignment="1">
      <alignment horizontal="left" vertical="top" wrapText="1"/>
    </xf>
    <xf numFmtId="0" fontId="1" fillId="3" borderId="0" xfId="0" applyFont="1" applyFill="1"/>
    <xf numFmtId="41" fontId="1" fillId="3" borderId="0" xfId="0" applyNumberFormat="1" applyFont="1" applyFill="1"/>
    <xf numFmtId="0" fontId="1" fillId="4" borderId="0" xfId="0" applyFont="1" applyFill="1"/>
    <xf numFmtId="41" fontId="1" fillId="4" borderId="0" xfId="0" applyNumberFormat="1" applyFont="1" applyFill="1"/>
    <xf numFmtId="0" fontId="1" fillId="3" borderId="0" xfId="0" applyFont="1" applyFill="1" applyAlignment="1">
      <alignment wrapText="1"/>
    </xf>
    <xf numFmtId="0" fontId="1" fillId="4" borderId="0" xfId="0" applyFont="1" applyFill="1" applyAlignment="1">
      <alignment wrapText="1"/>
    </xf>
    <xf numFmtId="0" fontId="0" fillId="4" borderId="0" xfId="0" applyFill="1"/>
    <xf numFmtId="41" fontId="0" fillId="0" borderId="0" xfId="0" applyNumberFormat="1" applyAlignment="1">
      <alignment vertical="top"/>
    </xf>
    <xf numFmtId="0" fontId="0" fillId="0" borderId="0" xfId="0" applyAlignment="1">
      <alignment vertical="top"/>
    </xf>
    <xf numFmtId="0" fontId="4"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A089-265B-4ADA-9867-9A75F7CF4669}">
  <dimension ref="A1:A10"/>
  <sheetViews>
    <sheetView workbookViewId="0">
      <selection activeCell="A22" sqref="A22"/>
    </sheetView>
  </sheetViews>
  <sheetFormatPr defaultRowHeight="14.4" x14ac:dyDescent="0.3"/>
  <cols>
    <col min="1" max="1" width="46.21875" bestFit="1" customWidth="1"/>
  </cols>
  <sheetData>
    <row r="1" spans="1:1" x14ac:dyDescent="0.3">
      <c r="A1" s="16" t="s">
        <v>22</v>
      </c>
    </row>
    <row r="2" spans="1:1" x14ac:dyDescent="0.3">
      <c r="A2" s="11" t="s">
        <v>44</v>
      </c>
    </row>
    <row r="3" spans="1:1" x14ac:dyDescent="0.3">
      <c r="A3" s="11" t="s">
        <v>45</v>
      </c>
    </row>
    <row r="4" spans="1:1" x14ac:dyDescent="0.3">
      <c r="A4" s="11" t="s">
        <v>48</v>
      </c>
    </row>
    <row r="5" spans="1:1" x14ac:dyDescent="0.3">
      <c r="A5" s="11" t="s">
        <v>47</v>
      </c>
    </row>
    <row r="6" spans="1:1" x14ac:dyDescent="0.3">
      <c r="A6" s="11" t="s">
        <v>23</v>
      </c>
    </row>
    <row r="7" spans="1:1" x14ac:dyDescent="0.3">
      <c r="A7" s="11" t="s">
        <v>43</v>
      </c>
    </row>
    <row r="8" spans="1:1" x14ac:dyDescent="0.3">
      <c r="A8" s="11" t="s">
        <v>46</v>
      </c>
    </row>
    <row r="9" spans="1:1" x14ac:dyDescent="0.3">
      <c r="A9" s="11" t="s">
        <v>42</v>
      </c>
    </row>
    <row r="10" spans="1:1" x14ac:dyDescent="0.3">
      <c r="A10" s="11" t="s">
        <v>49</v>
      </c>
    </row>
  </sheetData>
  <autoFilter ref="A1:A10" xr:uid="{54A0A089-265B-4ADA-9867-9A75F7CF4669}">
    <sortState xmlns:xlrd2="http://schemas.microsoft.com/office/spreadsheetml/2017/richdata2" ref="A2:A10">
      <sortCondition ref="A1:A10"/>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zoomScaleNormal="100" workbookViewId="0">
      <selection sqref="A1:C1"/>
    </sheetView>
  </sheetViews>
  <sheetFormatPr defaultRowHeight="14.4" x14ac:dyDescent="0.3"/>
  <cols>
    <col min="1" max="1" width="29.21875" customWidth="1"/>
    <col min="2" max="2" width="32.6640625" customWidth="1"/>
    <col min="3" max="3" width="101.5546875" customWidth="1"/>
    <col min="4" max="4" width="26.77734375" customWidth="1"/>
    <col min="5" max="5" width="22.88671875" customWidth="1"/>
    <col min="6" max="6" width="21" style="1" customWidth="1"/>
  </cols>
  <sheetData>
    <row r="1" spans="1:6" ht="23.4" x14ac:dyDescent="0.3">
      <c r="A1" s="23" t="s">
        <v>132</v>
      </c>
      <c r="B1" s="23"/>
      <c r="C1" s="23"/>
    </row>
    <row r="2" spans="1:6" x14ac:dyDescent="0.3">
      <c r="A2" s="13"/>
      <c r="B2" s="12"/>
      <c r="C2" s="12"/>
      <c r="D2" s="12"/>
      <c r="E2" s="12"/>
      <c r="F2" s="21"/>
    </row>
    <row r="3" spans="1:6" x14ac:dyDescent="0.3">
      <c r="A3" s="16" t="s">
        <v>22</v>
      </c>
      <c r="B3" s="16" t="s">
        <v>0</v>
      </c>
      <c r="C3" s="16" t="s">
        <v>1</v>
      </c>
      <c r="D3" s="16" t="s">
        <v>2</v>
      </c>
      <c r="E3" s="16" t="s">
        <v>3</v>
      </c>
      <c r="F3" s="17" t="s">
        <v>21</v>
      </c>
    </row>
    <row r="4" spans="1:6" ht="43.2" x14ac:dyDescent="0.3">
      <c r="A4" s="13" t="s">
        <v>71</v>
      </c>
      <c r="B4" s="12" t="s">
        <v>74</v>
      </c>
      <c r="C4" s="12" t="s">
        <v>72</v>
      </c>
      <c r="D4" s="12" t="s">
        <v>19</v>
      </c>
      <c r="E4" s="12" t="s">
        <v>73</v>
      </c>
      <c r="F4" s="21">
        <v>500000</v>
      </c>
    </row>
    <row r="5" spans="1:6" s="2" customFormat="1" x14ac:dyDescent="0.3">
      <c r="A5" s="4" t="s">
        <v>75</v>
      </c>
      <c r="B5" s="4"/>
      <c r="C5" s="4"/>
      <c r="D5" s="4"/>
      <c r="E5" s="8"/>
      <c r="F5" s="7">
        <f>SUM(F4)</f>
        <v>500000</v>
      </c>
    </row>
    <row r="6" spans="1:6" ht="72" x14ac:dyDescent="0.3">
      <c r="A6" s="24" t="s">
        <v>76</v>
      </c>
      <c r="B6" s="12" t="s">
        <v>128</v>
      </c>
      <c r="C6" s="12" t="s">
        <v>77</v>
      </c>
      <c r="D6" s="12" t="s">
        <v>26</v>
      </c>
      <c r="E6" s="12" t="s">
        <v>78</v>
      </c>
      <c r="F6" s="21">
        <v>13195</v>
      </c>
    </row>
    <row r="7" spans="1:6" ht="43.2" customHeight="1" x14ac:dyDescent="0.3">
      <c r="A7" s="24"/>
      <c r="B7" s="12" t="s">
        <v>127</v>
      </c>
      <c r="C7" s="12" t="s">
        <v>79</v>
      </c>
      <c r="D7" s="12" t="s">
        <v>19</v>
      </c>
      <c r="E7" s="12" t="s">
        <v>13</v>
      </c>
      <c r="F7" s="21">
        <v>110897</v>
      </c>
    </row>
    <row r="8" spans="1:6" s="2" customFormat="1" x14ac:dyDescent="0.3">
      <c r="A8" s="4" t="s">
        <v>80</v>
      </c>
      <c r="B8" s="4"/>
      <c r="C8" s="4"/>
      <c r="D8" s="4"/>
      <c r="E8" s="8"/>
      <c r="F8" s="7">
        <f>SUM(F6:F7)</f>
        <v>124092</v>
      </c>
    </row>
    <row r="9" spans="1:6" ht="43.2" x14ac:dyDescent="0.3">
      <c r="A9" s="24" t="s">
        <v>99</v>
      </c>
      <c r="B9" s="12" t="s">
        <v>100</v>
      </c>
      <c r="C9" s="12" t="s">
        <v>101</v>
      </c>
      <c r="D9" s="12" t="s">
        <v>26</v>
      </c>
      <c r="E9" s="12" t="s">
        <v>102</v>
      </c>
      <c r="F9" s="21">
        <v>40000</v>
      </c>
    </row>
    <row r="10" spans="1:6" ht="72" x14ac:dyDescent="0.3">
      <c r="A10" s="24"/>
      <c r="B10" s="12" t="s">
        <v>103</v>
      </c>
      <c r="C10" s="12" t="s">
        <v>104</v>
      </c>
      <c r="D10" s="12" t="s">
        <v>26</v>
      </c>
      <c r="E10" s="12" t="s">
        <v>13</v>
      </c>
      <c r="F10" s="21">
        <v>2274499</v>
      </c>
    </row>
    <row r="11" spans="1:6" ht="86.4" x14ac:dyDescent="0.3">
      <c r="A11" s="24"/>
      <c r="B11" s="12" t="s">
        <v>105</v>
      </c>
      <c r="C11" s="12" t="s">
        <v>106</v>
      </c>
      <c r="D11" s="12" t="s">
        <v>26</v>
      </c>
      <c r="E11" s="12" t="s">
        <v>107</v>
      </c>
      <c r="F11" s="21">
        <v>65500</v>
      </c>
    </row>
    <row r="12" spans="1:6" ht="72" x14ac:dyDescent="0.3">
      <c r="A12" s="24"/>
      <c r="B12" s="12" t="s">
        <v>108</v>
      </c>
      <c r="C12" s="12" t="s">
        <v>109</v>
      </c>
      <c r="D12" s="12" t="s">
        <v>110</v>
      </c>
      <c r="E12" s="12" t="s">
        <v>111</v>
      </c>
      <c r="F12" s="21">
        <v>25000</v>
      </c>
    </row>
    <row r="13" spans="1:6" ht="28.8" x14ac:dyDescent="0.3">
      <c r="A13" s="24"/>
      <c r="B13" s="12" t="s">
        <v>129</v>
      </c>
      <c r="C13" s="12" t="s">
        <v>112</v>
      </c>
      <c r="D13" s="12" t="s">
        <v>26</v>
      </c>
      <c r="E13" s="12" t="s">
        <v>13</v>
      </c>
      <c r="F13" s="21">
        <v>305486</v>
      </c>
    </row>
    <row r="14" spans="1:6" s="2" customFormat="1" x14ac:dyDescent="0.3">
      <c r="A14" s="4" t="s">
        <v>113</v>
      </c>
      <c r="B14" s="4"/>
      <c r="C14" s="4"/>
      <c r="D14" s="4"/>
      <c r="E14" s="8"/>
      <c r="F14" s="7">
        <f>SUM(F9:F13)</f>
        <v>2710485</v>
      </c>
    </row>
    <row r="15" spans="1:6" ht="28.8" x14ac:dyDescent="0.3">
      <c r="A15" s="25" t="s">
        <v>89</v>
      </c>
      <c r="B15" s="12" t="s">
        <v>92</v>
      </c>
      <c r="C15" s="12" t="s">
        <v>93</v>
      </c>
      <c r="D15" s="12" t="s">
        <v>19</v>
      </c>
      <c r="E15" s="12" t="s">
        <v>94</v>
      </c>
      <c r="F15" s="21">
        <v>84450</v>
      </c>
    </row>
    <row r="16" spans="1:6" ht="43.2" x14ac:dyDescent="0.3">
      <c r="A16" s="25"/>
      <c r="B16" s="12" t="s">
        <v>95</v>
      </c>
      <c r="C16" s="12" t="s">
        <v>96</v>
      </c>
      <c r="D16" s="12" t="s">
        <v>26</v>
      </c>
      <c r="E16" s="12" t="s">
        <v>97</v>
      </c>
      <c r="F16" s="21">
        <v>82500</v>
      </c>
    </row>
    <row r="17" spans="1:6" s="2" customFormat="1" x14ac:dyDescent="0.3">
      <c r="A17" s="4" t="s">
        <v>98</v>
      </c>
      <c r="B17" s="4"/>
      <c r="C17" s="4"/>
      <c r="D17" s="4"/>
      <c r="E17" s="8"/>
      <c r="F17" s="7">
        <f>SUM(F15:F16)</f>
        <v>166950</v>
      </c>
    </row>
    <row r="18" spans="1:6" ht="28.8" x14ac:dyDescent="0.3">
      <c r="A18" s="24" t="s">
        <v>41</v>
      </c>
      <c r="B18" s="12" t="s">
        <v>4</v>
      </c>
      <c r="C18" s="12" t="s">
        <v>5</v>
      </c>
      <c r="D18" s="22" t="s">
        <v>6</v>
      </c>
      <c r="E18" s="12" t="s">
        <v>7</v>
      </c>
      <c r="F18" s="21">
        <v>350000</v>
      </c>
    </row>
    <row r="19" spans="1:6" ht="28.8" x14ac:dyDescent="0.3">
      <c r="A19" s="24"/>
      <c r="B19" s="12" t="s">
        <v>8</v>
      </c>
      <c r="C19" s="12" t="s">
        <v>9</v>
      </c>
      <c r="D19" s="22" t="s">
        <v>10</v>
      </c>
      <c r="E19" s="12" t="s">
        <v>11</v>
      </c>
      <c r="F19" s="21">
        <v>41745</v>
      </c>
    </row>
    <row r="20" spans="1:6" ht="28.8" x14ac:dyDescent="0.3">
      <c r="A20" s="24"/>
      <c r="B20" s="12" t="s">
        <v>130</v>
      </c>
      <c r="C20" s="12" t="s">
        <v>12</v>
      </c>
      <c r="D20" s="22" t="s">
        <v>10</v>
      </c>
      <c r="E20" s="12" t="s">
        <v>13</v>
      </c>
      <c r="F20" s="21">
        <v>605682</v>
      </c>
    </row>
    <row r="21" spans="1:6" ht="28.8" x14ac:dyDescent="0.3">
      <c r="A21" s="24"/>
      <c r="B21" s="12" t="s">
        <v>14</v>
      </c>
      <c r="C21" s="12" t="s">
        <v>15</v>
      </c>
      <c r="D21" s="22" t="s">
        <v>10</v>
      </c>
      <c r="E21" s="12" t="s">
        <v>16</v>
      </c>
      <c r="F21" s="21">
        <v>5700</v>
      </c>
    </row>
    <row r="22" spans="1:6" ht="28.8" x14ac:dyDescent="0.3">
      <c r="A22" s="24"/>
      <c r="B22" s="12" t="s">
        <v>17</v>
      </c>
      <c r="C22" s="12" t="s">
        <v>18</v>
      </c>
      <c r="D22" s="22" t="s">
        <v>19</v>
      </c>
      <c r="E22" s="12" t="s">
        <v>20</v>
      </c>
      <c r="F22" s="21">
        <v>910000</v>
      </c>
    </row>
    <row r="23" spans="1:6" ht="72" x14ac:dyDescent="0.3">
      <c r="A23" s="24"/>
      <c r="B23" s="12" t="s">
        <v>24</v>
      </c>
      <c r="C23" s="12" t="s">
        <v>25</v>
      </c>
      <c r="D23" s="22" t="s">
        <v>26</v>
      </c>
      <c r="E23" s="12" t="s">
        <v>27</v>
      </c>
      <c r="F23" s="21">
        <v>184000</v>
      </c>
    </row>
    <row r="24" spans="1:6" ht="43.2" x14ac:dyDescent="0.3">
      <c r="A24" s="24"/>
      <c r="B24" s="12" t="s">
        <v>28</v>
      </c>
      <c r="C24" s="12" t="s">
        <v>29</v>
      </c>
      <c r="D24" s="22" t="s">
        <v>19</v>
      </c>
      <c r="E24" s="12" t="s">
        <v>30</v>
      </c>
      <c r="F24" s="21">
        <v>100000</v>
      </c>
    </row>
    <row r="25" spans="1:6" ht="43.2" x14ac:dyDescent="0.3">
      <c r="A25" s="24"/>
      <c r="B25" s="12" t="s">
        <v>31</v>
      </c>
      <c r="C25" s="12" t="s">
        <v>32</v>
      </c>
      <c r="D25" s="22" t="s">
        <v>19</v>
      </c>
      <c r="E25" s="12" t="s">
        <v>33</v>
      </c>
      <c r="F25" s="21">
        <v>450000</v>
      </c>
    </row>
    <row r="26" spans="1:6" ht="100.8" x14ac:dyDescent="0.3">
      <c r="A26" s="24"/>
      <c r="B26" s="12" t="s">
        <v>34</v>
      </c>
      <c r="C26" s="12" t="s">
        <v>35</v>
      </c>
      <c r="D26" s="22" t="s">
        <v>10</v>
      </c>
      <c r="E26" s="12" t="s">
        <v>36</v>
      </c>
      <c r="F26" s="21">
        <v>400000</v>
      </c>
    </row>
    <row r="27" spans="1:6" ht="43.2" x14ac:dyDescent="0.3">
      <c r="A27" s="24"/>
      <c r="B27" s="12" t="s">
        <v>37</v>
      </c>
      <c r="C27" s="12" t="s">
        <v>38</v>
      </c>
      <c r="D27" s="22" t="s">
        <v>19</v>
      </c>
      <c r="E27" s="12" t="s">
        <v>39</v>
      </c>
      <c r="F27" s="21">
        <v>500000</v>
      </c>
    </row>
    <row r="28" spans="1:6" s="3" customFormat="1" x14ac:dyDescent="0.3">
      <c r="A28" s="4" t="s">
        <v>40</v>
      </c>
      <c r="B28" s="4"/>
      <c r="C28" s="5"/>
      <c r="D28" s="5"/>
      <c r="E28" s="6"/>
      <c r="F28" s="7">
        <f>SUM(F18:F27)</f>
        <v>3547127</v>
      </c>
    </row>
    <row r="29" spans="1:6" ht="72" x14ac:dyDescent="0.3">
      <c r="A29" s="24" t="s">
        <v>53</v>
      </c>
      <c r="B29" s="12" t="s">
        <v>54</v>
      </c>
      <c r="C29" s="12" t="s">
        <v>59</v>
      </c>
      <c r="D29" s="22" t="s">
        <v>26</v>
      </c>
      <c r="E29" s="12" t="s">
        <v>55</v>
      </c>
      <c r="F29" s="21">
        <v>270000</v>
      </c>
    </row>
    <row r="30" spans="1:6" ht="43.2" x14ac:dyDescent="0.3">
      <c r="A30" s="24"/>
      <c r="B30" s="12" t="s">
        <v>56</v>
      </c>
      <c r="C30" s="12" t="s">
        <v>57</v>
      </c>
      <c r="D30" s="22" t="s">
        <v>26</v>
      </c>
      <c r="E30" s="12" t="s">
        <v>58</v>
      </c>
      <c r="F30" s="21">
        <v>200000</v>
      </c>
    </row>
    <row r="31" spans="1:6" ht="86.4" x14ac:dyDescent="0.3">
      <c r="A31" s="24"/>
      <c r="B31" s="12" t="s">
        <v>60</v>
      </c>
      <c r="C31" s="12" t="s">
        <v>61</v>
      </c>
      <c r="D31" s="22" t="s">
        <v>26</v>
      </c>
      <c r="E31" s="12" t="s">
        <v>13</v>
      </c>
      <c r="F31" s="21">
        <v>174268</v>
      </c>
    </row>
    <row r="32" spans="1:6" ht="43.2" x14ac:dyDescent="0.3">
      <c r="A32" s="24"/>
      <c r="B32" s="12" t="s">
        <v>131</v>
      </c>
      <c r="C32" s="12" t="s">
        <v>62</v>
      </c>
      <c r="D32" s="22" t="s">
        <v>63</v>
      </c>
      <c r="E32" s="12" t="s">
        <v>13</v>
      </c>
      <c r="F32" s="21">
        <v>36750000</v>
      </c>
    </row>
    <row r="33" spans="1:6" ht="57.6" x14ac:dyDescent="0.3">
      <c r="A33" s="24"/>
      <c r="B33" s="12" t="s">
        <v>64</v>
      </c>
      <c r="C33" s="12" t="s">
        <v>65</v>
      </c>
      <c r="D33" s="22" t="s">
        <v>26</v>
      </c>
      <c r="E33" s="12" t="s">
        <v>66</v>
      </c>
      <c r="F33" s="21">
        <v>193420</v>
      </c>
    </row>
    <row r="34" spans="1:6" ht="28.8" x14ac:dyDescent="0.3">
      <c r="A34" s="24"/>
      <c r="B34" s="12" t="s">
        <v>67</v>
      </c>
      <c r="C34" s="12" t="s">
        <v>68</v>
      </c>
      <c r="D34" s="22" t="s">
        <v>19</v>
      </c>
      <c r="E34" s="12" t="s">
        <v>69</v>
      </c>
      <c r="F34" s="21">
        <v>120000</v>
      </c>
    </row>
    <row r="35" spans="1:6" s="2" customFormat="1" x14ac:dyDescent="0.3">
      <c r="A35" s="4" t="s">
        <v>70</v>
      </c>
      <c r="B35" s="4"/>
      <c r="C35" s="4"/>
      <c r="D35" s="4"/>
      <c r="E35" s="8"/>
      <c r="F35" s="7">
        <f>SUM(F29:F34)</f>
        <v>37707688</v>
      </c>
    </row>
    <row r="36" spans="1:6" ht="43.2" x14ac:dyDescent="0.3">
      <c r="A36" s="24" t="s">
        <v>81</v>
      </c>
      <c r="B36" s="12" t="s">
        <v>82</v>
      </c>
      <c r="C36" s="12" t="s">
        <v>83</v>
      </c>
      <c r="D36" s="12" t="s">
        <v>26</v>
      </c>
      <c r="E36" s="12" t="s">
        <v>84</v>
      </c>
      <c r="F36" s="21">
        <v>53000</v>
      </c>
    </row>
    <row r="37" spans="1:6" ht="28.8" x14ac:dyDescent="0.3">
      <c r="A37" s="24"/>
      <c r="B37" s="12" t="s">
        <v>125</v>
      </c>
      <c r="C37" s="12" t="s">
        <v>85</v>
      </c>
      <c r="D37" s="12" t="s">
        <v>86</v>
      </c>
      <c r="E37" s="12" t="s">
        <v>13</v>
      </c>
      <c r="F37" s="21">
        <v>1000000</v>
      </c>
    </row>
    <row r="38" spans="1:6" ht="43.2" x14ac:dyDescent="0.3">
      <c r="A38" s="24"/>
      <c r="B38" s="12" t="s">
        <v>126</v>
      </c>
      <c r="C38" s="12" t="s">
        <v>87</v>
      </c>
      <c r="D38" s="12" t="s">
        <v>86</v>
      </c>
      <c r="E38" s="12" t="s">
        <v>13</v>
      </c>
      <c r="F38" s="21">
        <v>422866</v>
      </c>
    </row>
    <row r="39" spans="1:6" s="2" customFormat="1" x14ac:dyDescent="0.3">
      <c r="A39" s="4" t="s">
        <v>88</v>
      </c>
      <c r="B39" s="4"/>
      <c r="C39" s="4"/>
      <c r="D39" s="4"/>
      <c r="E39" s="8"/>
      <c r="F39" s="7">
        <f>SUM(F36:F38)</f>
        <v>1475866</v>
      </c>
    </row>
    <row r="40" spans="1:6" ht="28.8" x14ac:dyDescent="0.3">
      <c r="A40" s="22" t="s">
        <v>90</v>
      </c>
      <c r="B40" s="12" t="s">
        <v>50</v>
      </c>
      <c r="C40" s="22" t="s">
        <v>51</v>
      </c>
      <c r="D40" s="22" t="s">
        <v>26</v>
      </c>
      <c r="E40" s="12" t="s">
        <v>52</v>
      </c>
      <c r="F40" s="21">
        <v>-13110</v>
      </c>
    </row>
    <row r="41" spans="1:6" s="2" customFormat="1" x14ac:dyDescent="0.3">
      <c r="A41" s="4" t="s">
        <v>91</v>
      </c>
      <c r="B41" s="4"/>
      <c r="C41" s="4"/>
      <c r="D41" s="4"/>
      <c r="E41" s="8"/>
      <c r="F41" s="7">
        <f>SUM(F40)</f>
        <v>-13110</v>
      </c>
    </row>
    <row r="42" spans="1:6" ht="43.2" x14ac:dyDescent="0.3">
      <c r="A42" s="24" t="s">
        <v>114</v>
      </c>
      <c r="B42" s="12" t="s">
        <v>115</v>
      </c>
      <c r="C42" s="12" t="s">
        <v>116</v>
      </c>
      <c r="D42" s="12" t="s">
        <v>19</v>
      </c>
      <c r="E42" s="12" t="s">
        <v>117</v>
      </c>
      <c r="F42" s="21">
        <v>9990</v>
      </c>
    </row>
    <row r="43" spans="1:6" ht="28.8" x14ac:dyDescent="0.3">
      <c r="A43" s="24"/>
      <c r="B43" s="12" t="s">
        <v>118</v>
      </c>
      <c r="C43" s="12" t="s">
        <v>119</v>
      </c>
      <c r="D43" s="12" t="s">
        <v>26</v>
      </c>
      <c r="E43" s="12" t="s">
        <v>84</v>
      </c>
      <c r="F43" s="21">
        <v>5000</v>
      </c>
    </row>
    <row r="44" spans="1:6" ht="28.8" customHeight="1" x14ac:dyDescent="0.3">
      <c r="A44" s="24"/>
      <c r="B44" s="12" t="s">
        <v>120</v>
      </c>
      <c r="C44" s="12" t="s">
        <v>51</v>
      </c>
      <c r="D44" s="12" t="s">
        <v>26</v>
      </c>
      <c r="E44" s="12"/>
      <c r="F44" s="21">
        <v>-7.8</v>
      </c>
    </row>
    <row r="45" spans="1:6" s="2" customFormat="1" x14ac:dyDescent="0.3">
      <c r="A45" s="4" t="s">
        <v>121</v>
      </c>
      <c r="B45" s="4"/>
      <c r="C45" s="4"/>
      <c r="D45" s="4"/>
      <c r="E45" s="8"/>
      <c r="F45" s="7">
        <f>SUM(F42:F44)</f>
        <v>14982.2</v>
      </c>
    </row>
    <row r="46" spans="1:6" s="9" customFormat="1" x14ac:dyDescent="0.3">
      <c r="A46" s="14" t="s">
        <v>122</v>
      </c>
      <c r="B46" s="14"/>
      <c r="C46" s="14"/>
      <c r="D46" s="14"/>
      <c r="E46" s="18"/>
      <c r="F46" s="15">
        <f>F5+F8+F14+F17+F28+F35+F39+F41+F45</f>
        <v>46234080.200000003</v>
      </c>
    </row>
    <row r="47" spans="1:6" x14ac:dyDescent="0.3">
      <c r="A47" s="10" t="s">
        <v>123</v>
      </c>
      <c r="F47" s="1">
        <v>400000</v>
      </c>
    </row>
    <row r="48" spans="1:6" ht="28.8" x14ac:dyDescent="0.3">
      <c r="A48" s="19" t="s">
        <v>124</v>
      </c>
      <c r="B48" s="20"/>
      <c r="C48" s="20"/>
      <c r="D48" s="20"/>
      <c r="E48" s="20"/>
      <c r="F48" s="17">
        <f>SUM(F46:F47)</f>
        <v>46634080.200000003</v>
      </c>
    </row>
  </sheetData>
  <mergeCells count="8">
    <mergeCell ref="A1:C1"/>
    <mergeCell ref="A9:A13"/>
    <mergeCell ref="A6:A7"/>
    <mergeCell ref="A42:A44"/>
    <mergeCell ref="A36:A38"/>
    <mergeCell ref="A29:A34"/>
    <mergeCell ref="A18:A27"/>
    <mergeCell ref="A15:A16"/>
  </mergeCells>
  <pageMargins left="0.7" right="0.7" top="0.75" bottom="0.75" header="0.3" footer="0.3"/>
  <pageSetup paperSize="9" orientation="portrait" r:id="rId1"/>
  <headerFooter>
    <oddFooter>&amp;L_x000D_&amp;1#&amp;"Calibri"&amp;11&amp;K000000 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Department</vt:lpstr>
      <vt:lpstr>Attachment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Song (DGS)</dc:creator>
  <cp:lastModifiedBy>Mason Song (DGS)</cp:lastModifiedBy>
  <dcterms:created xsi:type="dcterms:W3CDTF">2015-06-05T18:17:20Z</dcterms:created>
  <dcterms:modified xsi:type="dcterms:W3CDTF">2024-03-27T02:39:41Z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2024-03-19T05:16:08Z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afded9d8-5d71-4c69-bf49-e17be5b58d2b</vt:lpwstr>
  </property>
  <property fmtid="{D5CDD505-2E9C-101B-9397-08002B2CF9AE}" pid="8" name="MSIP_Label_7158ebbd-6c5e-441f-bfc9-4eb8c11e3978_ContentBits">
    <vt:lpwstr>2</vt:lpwstr>
  </property>
</Properties>
</file>